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Jenn\SSSC Stats\2020\NOV 2020\"/>
    </mc:Choice>
  </mc:AlternateContent>
  <xr:revisionPtr revIDLastSave="0" documentId="13_ncr:1_{AE9C5886-7840-4068-8786-F75C0B923CAE}" xr6:coauthVersionLast="45" xr6:coauthVersionMax="45" xr10:uidLastSave="{00000000-0000-0000-0000-000000000000}"/>
  <bookViews>
    <workbookView xWindow="-60" yWindow="-60" windowWidth="20610" windowHeight="11040" xr2:uid="{00000000-000D-0000-FFFF-FFFF00000000}"/>
  </bookViews>
  <sheets>
    <sheet name="SSS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1" i="2" l="1"/>
  <c r="M31" i="2"/>
  <c r="H31" i="2"/>
  <c r="I31" i="2"/>
  <c r="J31" i="2"/>
  <c r="K31" i="2"/>
  <c r="C31" i="2"/>
  <c r="B31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5" i="2"/>
  <c r="E31" i="2" l="1"/>
  <c r="L31" i="2"/>
  <c r="G6" i="2"/>
  <c r="G31" i="2" s="1"/>
  <c r="F31" i="2"/>
</calcChain>
</file>

<file path=xl/sharedStrings.xml><?xml version="1.0" encoding="utf-8"?>
<sst xmlns="http://schemas.openxmlformats.org/spreadsheetml/2006/main" count="44" uniqueCount="43">
  <si>
    <t>Ward</t>
  </si>
  <si>
    <t>Arthur's Hill</t>
  </si>
  <si>
    <t>Walker</t>
  </si>
  <si>
    <t>Elswick</t>
  </si>
  <si>
    <t>Benwell and Scotswood</t>
  </si>
  <si>
    <t>South Jesmond</t>
  </si>
  <si>
    <t>Blakelaw</t>
  </si>
  <si>
    <t>Kenton</t>
  </si>
  <si>
    <t>West Fenham</t>
  </si>
  <si>
    <t>Byker</t>
  </si>
  <si>
    <t>Monument</t>
  </si>
  <si>
    <t>Fawdon and West Gosforth</t>
  </si>
  <si>
    <t>Castle</t>
  </si>
  <si>
    <t>Wingrove</t>
  </si>
  <si>
    <t>Parklands</t>
  </si>
  <si>
    <t>Heaton</t>
  </si>
  <si>
    <t>Manor Park</t>
  </si>
  <si>
    <t>Callerton and Throckley</t>
  </si>
  <si>
    <t>Lemington</t>
  </si>
  <si>
    <t>Denton and Westerhope</t>
  </si>
  <si>
    <t>Kingston Park South and Newbiggin Hall</t>
  </si>
  <si>
    <t>Ouseburn</t>
  </si>
  <si>
    <t>Walkergate</t>
  </si>
  <si>
    <t>Gosforth</t>
  </si>
  <si>
    <t>Dene and South Gosforth</t>
  </si>
  <si>
    <t>North Jesmond</t>
  </si>
  <si>
    <t>Chapel</t>
  </si>
  <si>
    <t>Restriction</t>
  </si>
  <si>
    <t>Average Weekly Loss</t>
  </si>
  <si>
    <t>Average Annual Loss</t>
  </si>
  <si>
    <t>Weekly Loss</t>
  </si>
  <si>
    <t>Annual Loss</t>
  </si>
  <si>
    <t>Single</t>
  </si>
  <si>
    <t>Couple</t>
  </si>
  <si>
    <t>Total Affected</t>
  </si>
  <si>
    <t>No with DHP in payment</t>
  </si>
  <si>
    <t>Of total Number  Working</t>
  </si>
  <si>
    <t>No Children</t>
  </si>
  <si>
    <t>With children</t>
  </si>
  <si>
    <t>With Children</t>
  </si>
  <si>
    <t>Grand Total</t>
  </si>
  <si>
    <t>Removal of Spare Room Subsidy Analysis 30 November 2020 (Bedroom Tax)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</si>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</sst>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1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60">
    <xf numFmtId="0" fontId="0" fillId="0" borderId="0" xfId="0"/>
    <xf numFmtId="0" fontId="2" fillId="3" borderId="3" xfId="1" applyFont="1" applyFill="1" applyBorder="1" applyAlignment="1">
      <alignment vertical="center"/>
    </xf>
    <xf numFmtId="164" fontId="2" fillId="3" borderId="9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3" borderId="9" xfId="1" applyFont="1" applyFill="1" applyBorder="1" applyAlignment="1">
      <alignment horizontal="center"/>
    </xf>
    <xf numFmtId="41" fontId="2" fillId="4" borderId="3" xfId="1" applyNumberFormat="1" applyFont="1" applyFill="1" applyBorder="1" applyAlignment="1">
      <alignment horizontal="center" vertical="center"/>
    </xf>
    <xf numFmtId="41" fontId="2" fillId="5" borderId="9" xfId="1" applyNumberFormat="1" applyFont="1" applyFill="1" applyBorder="1" applyAlignment="1">
      <alignment horizontal="center" vertical="center"/>
    </xf>
    <xf numFmtId="164" fontId="1" fillId="2" borderId="10" xfId="3" applyNumberFormat="1" applyBorder="1" applyAlignment="1">
      <alignment horizontal="right"/>
    </xf>
    <xf numFmtId="0" fontId="1" fillId="2" borderId="10" xfId="1" applyBorder="1" applyAlignment="1">
      <alignment horizontal="center"/>
    </xf>
    <xf numFmtId="164" fontId="1" fillId="2" borderId="11" xfId="3" applyNumberFormat="1" applyBorder="1" applyAlignment="1">
      <alignment horizontal="right"/>
    </xf>
    <xf numFmtId="0" fontId="1" fillId="2" borderId="11" xfId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4" fontId="1" fillId="2" borderId="13" xfId="3" applyNumberFormat="1" applyBorder="1" applyAlignment="1">
      <alignment horizontal="right"/>
    </xf>
    <xf numFmtId="0" fontId="1" fillId="2" borderId="13" xfId="1" applyBorder="1" applyAlignment="1">
      <alignment horizontal="center"/>
    </xf>
    <xf numFmtId="164" fontId="1" fillId="2" borderId="10" xfId="1" applyNumberFormat="1" applyBorder="1"/>
    <xf numFmtId="0" fontId="1" fillId="2" borderId="10" xfId="1" applyFill="1" applyBorder="1" applyAlignment="1">
      <alignment horizontal="center"/>
    </xf>
    <xf numFmtId="164" fontId="1" fillId="2" borderId="11" xfId="1" applyNumberFormat="1" applyBorder="1"/>
    <xf numFmtId="0" fontId="1" fillId="2" borderId="11" xfId="1" applyFill="1" applyBorder="1" applyAlignment="1">
      <alignment horizontal="center"/>
    </xf>
    <xf numFmtId="164" fontId="2" fillId="3" borderId="9" xfId="1" applyNumberFormat="1" applyFont="1" applyFill="1" applyBorder="1" applyAlignment="1">
      <alignment horizontal="center" vertical="center"/>
    </xf>
    <xf numFmtId="164" fontId="2" fillId="3" borderId="9" xfId="1" applyNumberFormat="1" applyFont="1" applyFill="1" applyBorder="1" applyAlignment="1">
      <alignment horizontal="right"/>
    </xf>
    <xf numFmtId="0" fontId="2" fillId="3" borderId="5" xfId="1" applyFont="1" applyFill="1" applyBorder="1" applyAlignment="1">
      <alignment vertical="center" wrapText="1"/>
    </xf>
    <xf numFmtId="0" fontId="2" fillId="3" borderId="8" xfId="1" applyFont="1" applyFill="1" applyBorder="1" applyAlignment="1">
      <alignment vertical="center" wrapText="1"/>
    </xf>
    <xf numFmtId="0" fontId="2" fillId="3" borderId="12" xfId="1" applyFont="1" applyFill="1" applyBorder="1" applyAlignment="1">
      <alignment vertical="center" wrapText="1"/>
    </xf>
    <xf numFmtId="0" fontId="1" fillId="2" borderId="14" xfId="1" applyBorder="1" applyAlignment="1">
      <alignment horizontal="center"/>
    </xf>
    <xf numFmtId="0" fontId="1" fillId="2" borderId="15" xfId="1" applyBorder="1" applyAlignment="1">
      <alignment horizontal="center"/>
    </xf>
    <xf numFmtId="164" fontId="1" fillId="2" borderId="13" xfId="1" applyNumberFormat="1" applyBorder="1"/>
    <xf numFmtId="0" fontId="1" fillId="2" borderId="13" xfId="1" applyFill="1" applyBorder="1" applyAlignment="1">
      <alignment horizontal="center"/>
    </xf>
    <xf numFmtId="0" fontId="1" fillId="2" borderId="16" xfId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1" fillId="3" borderId="2" xfId="1" applyFill="1" applyBorder="1" applyAlignment="1">
      <alignment vertical="center"/>
    </xf>
    <xf numFmtId="0" fontId="1" fillId="3" borderId="6" xfId="1" applyFill="1" applyBorder="1" applyAlignment="1">
      <alignment vertical="center"/>
    </xf>
    <xf numFmtId="0" fontId="1" fillId="3" borderId="7" xfId="1" applyFill="1" applyBorder="1" applyAlignment="1">
      <alignment vertical="center"/>
    </xf>
    <xf numFmtId="2" fontId="0" fillId="0" borderId="0" xfId="0" applyNumberFormat="1" applyAlignment="1">
      <alignment horizontal="center"/>
    </xf>
    <xf numFmtId="4" fontId="0" fillId="0" borderId="0" xfId="0" applyNumberFormat="1"/>
    <xf numFmtId="4" fontId="2" fillId="3" borderId="9" xfId="1" applyNumberFormat="1" applyFont="1" applyFill="1" applyBorder="1" applyAlignment="1">
      <alignment horizontal="right"/>
    </xf>
    <xf numFmtId="0" fontId="3" fillId="2" borderId="1" xfId="1" applyFont="1" applyBorder="1" applyAlignment="1">
      <alignment horizontal="center" vertical="top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top" wrapText="1"/>
    </xf>
    <xf numFmtId="164" fontId="2" fillId="3" borderId="6" xfId="1" applyNumberFormat="1" applyFont="1" applyFill="1" applyBorder="1" applyAlignment="1">
      <alignment horizontal="center" vertical="top" wrapText="1"/>
    </xf>
    <xf numFmtId="164" fontId="2" fillId="3" borderId="7" xfId="1" applyNumberFormat="1" applyFont="1" applyFill="1" applyBorder="1" applyAlignment="1">
      <alignment horizontal="center" vertical="top" wrapText="1"/>
    </xf>
    <xf numFmtId="4" fontId="2" fillId="3" borderId="2" xfId="1" applyNumberFormat="1" applyFont="1" applyFill="1" applyBorder="1" applyAlignment="1">
      <alignment horizontal="center" vertical="top" wrapText="1"/>
    </xf>
    <xf numFmtId="4" fontId="2" fillId="3" borderId="6" xfId="1" applyNumberFormat="1" applyFont="1" applyFill="1" applyBorder="1" applyAlignment="1">
      <alignment horizontal="center" vertical="top" wrapText="1"/>
    </xf>
    <xf numFmtId="4" fontId="2" fillId="3" borderId="7" xfId="1" applyNumberFormat="1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center" vertical="top" wrapText="1"/>
    </xf>
    <xf numFmtId="0" fontId="2" fillId="3" borderId="6" xfId="1" applyFont="1" applyFill="1" applyBorder="1" applyAlignment="1">
      <alignment horizontal="center" vertical="top" wrapText="1"/>
    </xf>
    <xf numFmtId="0" fontId="2" fillId="3" borderId="7" xfId="1" applyFont="1" applyFill="1" applyBorder="1" applyAlignment="1">
      <alignment horizontal="center" vertical="top" wrapText="1"/>
    </xf>
    <xf numFmtId="0" fontId="2" fillId="4" borderId="2" xfId="1" applyFont="1" applyFill="1" applyBorder="1" applyAlignment="1">
      <alignment horizontal="center" vertical="top" wrapText="1"/>
    </xf>
    <xf numFmtId="0" fontId="2" fillId="4" borderId="6" xfId="1" applyFont="1" applyFill="1" applyBorder="1" applyAlignment="1">
      <alignment horizontal="center" vertical="top" wrapText="1"/>
    </xf>
    <xf numFmtId="0" fontId="2" fillId="4" borderId="7" xfId="1" applyFont="1" applyFill="1" applyBorder="1" applyAlignment="1">
      <alignment horizontal="center" vertical="top" wrapText="1"/>
    </xf>
    <xf numFmtId="0" fontId="2" fillId="5" borderId="2" xfId="1" applyFont="1" applyFill="1" applyBorder="1" applyAlignment="1">
      <alignment horizontal="center" vertical="top" wrapText="1"/>
    </xf>
    <xf numFmtId="0" fontId="2" fillId="5" borderId="6" xfId="1" applyFont="1" applyFill="1" applyBorder="1" applyAlignment="1">
      <alignment horizontal="center" vertical="top" wrapText="1"/>
    </xf>
    <xf numFmtId="0" fontId="2" fillId="5" borderId="7" xfId="1" applyFont="1" applyFill="1" applyBorder="1" applyAlignment="1">
      <alignment horizontal="center" vertical="top" wrapText="1"/>
    </xf>
    <xf numFmtId="9" fontId="2" fillId="3" borderId="2" xfId="1" applyNumberFormat="1" applyFont="1" applyFill="1" applyBorder="1" applyAlignment="1">
      <alignment horizontal="center" vertical="center" wrapText="1"/>
    </xf>
    <xf numFmtId="9" fontId="2" fillId="3" borderId="7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top" wrapText="1"/>
    </xf>
    <xf numFmtId="0" fontId="4" fillId="3" borderId="7" xfId="1" applyFont="1" applyFill="1" applyBorder="1" applyAlignment="1">
      <alignment horizontal="center" vertical="top" wrapText="1"/>
    </xf>
  </cellXfs>
  <cellStyles count="11">
    <cellStyle name="Normal" xfId="0" builtinId="0"/>
    <cellStyle name="Normal 10" xfId="9" xr:uid="{31B87F0D-C041-407F-95AD-EE58D0A577C7}"/>
    <cellStyle name="Normal 11" xfId="10" xr:uid="{53F7D805-52E0-4696-915F-03A68ABC5738}"/>
    <cellStyle name="Normal 2" xfId="1" xr:uid="{F1260BEB-4A74-44FD-A79F-D04C0BD6C418}"/>
    <cellStyle name="Normal 3" xfId="2" xr:uid="{4A2E06F5-1EFE-4DCA-85CE-89E2FFEF3C8E}"/>
    <cellStyle name="Normal 4" xfId="3" xr:uid="{B99B9F89-C4FA-4B50-883E-12EB9A17D576}"/>
    <cellStyle name="Normal 5" xfId="4" xr:uid="{8D35ECE3-E59D-4D74-A8DC-7E7DF6233A21}"/>
    <cellStyle name="Normal 6" xfId="5" xr:uid="{B92F8E99-0776-4088-ABF3-15A9005110DC}"/>
    <cellStyle name="Normal 7" xfId="6" xr:uid="{D935C2FA-EFFD-48D4-99E2-66561FE3EF3D}"/>
    <cellStyle name="Normal 8" xfId="7" xr:uid="{67F4B61D-F4A5-411E-B6DD-7B3208CE666C}"/>
    <cellStyle name="Normal 9" xfId="8" xr:uid="{F2287F41-7ED8-4D53-8727-519CD86B05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114E3-91D3-48BE-B37F-B2B3F59895ED}">
  <dimension ref="A1:P31"/>
  <sheetViews>
    <sheetView tabSelected="1" topLeftCell="A13" workbookViewId="0">
      <selection activeCell="M5" sqref="M5:M30"/>
    </sheetView>
  </sheetViews>
  <sheetFormatPr defaultRowHeight="15" x14ac:dyDescent="0.25"/>
  <cols>
    <col min="1" max="1" width="37" bestFit="1" customWidth="1"/>
    <col min="2" max="2" width="8" customWidth="1"/>
    <col min="3" max="3" width="7.42578125" customWidth="1"/>
    <col min="4" max="4" width="10.42578125" style="3" customWidth="1"/>
    <col min="5" max="5" width="11.85546875" style="3" customWidth="1"/>
    <col min="6" max="6" width="12" style="36" bestFit="1" customWidth="1"/>
    <col min="7" max="7" width="12.7109375" bestFit="1" customWidth="1"/>
    <col min="8" max="8" width="8.5703125" style="3" customWidth="1"/>
    <col min="9" max="10" width="8.85546875" style="3" customWidth="1"/>
    <col min="11" max="11" width="9.28515625" style="3" customWidth="1"/>
    <col min="12" max="12" width="8.85546875" style="3" customWidth="1"/>
    <col min="13" max="13" width="8.7109375" style="3" customWidth="1"/>
    <col min="14" max="14" width="12.28515625" style="3" customWidth="1"/>
  </cols>
  <sheetData>
    <row r="1" spans="1:16" ht="24" thickBot="1" x14ac:dyDescent="0.3">
      <c r="A1" s="38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6" ht="15.75" customHeight="1" thickBot="1" x14ac:dyDescent="0.3">
      <c r="A2" s="21" t="s">
        <v>0</v>
      </c>
      <c r="B2" s="39" t="s">
        <v>27</v>
      </c>
      <c r="C2" s="40"/>
      <c r="D2" s="41" t="s">
        <v>28</v>
      </c>
      <c r="E2" s="41" t="s">
        <v>29</v>
      </c>
      <c r="F2" s="44" t="s">
        <v>30</v>
      </c>
      <c r="G2" s="47" t="s">
        <v>31</v>
      </c>
      <c r="H2" s="39" t="s">
        <v>32</v>
      </c>
      <c r="I2" s="40"/>
      <c r="J2" s="39" t="s">
        <v>33</v>
      </c>
      <c r="K2" s="40"/>
      <c r="L2" s="47" t="s">
        <v>34</v>
      </c>
      <c r="M2" s="50" t="s">
        <v>35</v>
      </c>
      <c r="N2" s="53" t="s">
        <v>36</v>
      </c>
    </row>
    <row r="3" spans="1:16" ht="15" customHeight="1" x14ac:dyDescent="0.25">
      <c r="A3" s="22"/>
      <c r="B3" s="56">
        <v>0.14000000000000001</v>
      </c>
      <c r="C3" s="56">
        <v>0.25</v>
      </c>
      <c r="D3" s="42"/>
      <c r="E3" s="42"/>
      <c r="F3" s="45"/>
      <c r="G3" s="48"/>
      <c r="H3" s="58" t="s">
        <v>37</v>
      </c>
      <c r="I3" s="58" t="s">
        <v>38</v>
      </c>
      <c r="J3" s="58" t="s">
        <v>37</v>
      </c>
      <c r="K3" s="58" t="s">
        <v>39</v>
      </c>
      <c r="L3" s="48"/>
      <c r="M3" s="51"/>
      <c r="N3" s="54"/>
    </row>
    <row r="4" spans="1:16" ht="15.75" thickBot="1" x14ac:dyDescent="0.3">
      <c r="A4" s="23"/>
      <c r="B4" s="57"/>
      <c r="C4" s="57"/>
      <c r="D4" s="43"/>
      <c r="E4" s="43"/>
      <c r="F4" s="46"/>
      <c r="G4" s="49"/>
      <c r="H4" s="59"/>
      <c r="I4" s="59"/>
      <c r="J4" s="59"/>
      <c r="K4" s="59"/>
      <c r="L4" s="49"/>
      <c r="M4" s="52"/>
      <c r="N4" s="55"/>
    </row>
    <row r="5" spans="1:16" x14ac:dyDescent="0.25">
      <c r="A5" s="32" t="s">
        <v>1</v>
      </c>
      <c r="B5">
        <v>85</v>
      </c>
      <c r="C5">
        <v>18</v>
      </c>
      <c r="D5" s="12">
        <v>12.332117647058826</v>
      </c>
      <c r="E5" s="13">
        <f>D5*52</f>
        <v>641.27011764705901</v>
      </c>
      <c r="F5" s="36">
        <v>1270.208117647059</v>
      </c>
      <c r="G5" s="26">
        <f>F5*52</f>
        <v>66050.822117647069</v>
      </c>
      <c r="H5" s="29">
        <v>85</v>
      </c>
      <c r="I5" s="29">
        <v>7</v>
      </c>
      <c r="J5" s="29">
        <v>7</v>
      </c>
      <c r="K5" s="29">
        <v>4</v>
      </c>
      <c r="L5" s="14">
        <v>103</v>
      </c>
      <c r="M5" s="27">
        <v>2</v>
      </c>
      <c r="N5" s="28">
        <v>13</v>
      </c>
    </row>
    <row r="6" spans="1:16" x14ac:dyDescent="0.25">
      <c r="A6" s="33" t="s">
        <v>4</v>
      </c>
      <c r="B6">
        <v>73</v>
      </c>
      <c r="C6">
        <v>22</v>
      </c>
      <c r="D6" s="11">
        <v>11.572191780821919</v>
      </c>
      <c r="E6" s="7">
        <f t="shared" ref="E6:E30" si="0">D6*52</f>
        <v>601.75397260273985</v>
      </c>
      <c r="F6" s="36">
        <v>1099.3582191780824</v>
      </c>
      <c r="G6" s="15">
        <f t="shared" ref="G6:G30" si="1">F6*52</f>
        <v>57166.627397260287</v>
      </c>
      <c r="H6" s="30">
        <v>61</v>
      </c>
      <c r="I6" s="30">
        <v>12</v>
      </c>
      <c r="J6" s="30">
        <v>18</v>
      </c>
      <c r="K6" s="30">
        <v>4</v>
      </c>
      <c r="L6" s="8">
        <v>95</v>
      </c>
      <c r="M6" s="8">
        <v>3</v>
      </c>
      <c r="N6" s="24">
        <v>13</v>
      </c>
    </row>
    <row r="7" spans="1:16" x14ac:dyDescent="0.25">
      <c r="A7" s="33" t="s">
        <v>6</v>
      </c>
      <c r="B7">
        <v>115</v>
      </c>
      <c r="C7">
        <v>35</v>
      </c>
      <c r="D7" s="11">
        <v>12.304347826086955</v>
      </c>
      <c r="E7" s="7">
        <f t="shared" si="0"/>
        <v>639.82608695652164</v>
      </c>
      <c r="F7" s="36">
        <v>1845.6521739130433</v>
      </c>
      <c r="G7" s="15">
        <f t="shared" si="1"/>
        <v>95973.913043478256</v>
      </c>
      <c r="H7" s="30">
        <v>99</v>
      </c>
      <c r="I7" s="30">
        <v>16</v>
      </c>
      <c r="J7" s="30">
        <v>29</v>
      </c>
      <c r="K7" s="30">
        <v>6</v>
      </c>
      <c r="L7" s="8">
        <v>150</v>
      </c>
      <c r="M7" s="16">
        <v>2</v>
      </c>
      <c r="N7" s="24">
        <v>9</v>
      </c>
    </row>
    <row r="8" spans="1:16" x14ac:dyDescent="0.25">
      <c r="A8" s="33" t="s">
        <v>9</v>
      </c>
      <c r="B8">
        <v>137</v>
      </c>
      <c r="C8">
        <v>22</v>
      </c>
      <c r="D8" s="11">
        <v>12.576569343065694</v>
      </c>
      <c r="E8" s="7">
        <f t="shared" si="0"/>
        <v>653.98160583941615</v>
      </c>
      <c r="F8" s="36">
        <v>1999.6745255474455</v>
      </c>
      <c r="G8" s="15">
        <f t="shared" si="1"/>
        <v>103983.07532846717</v>
      </c>
      <c r="H8" s="30">
        <v>113</v>
      </c>
      <c r="I8" s="30">
        <v>23</v>
      </c>
      <c r="J8" s="30">
        <v>17</v>
      </c>
      <c r="K8" s="30">
        <v>6</v>
      </c>
      <c r="L8" s="8">
        <v>159</v>
      </c>
      <c r="M8" s="16">
        <v>3</v>
      </c>
      <c r="N8" s="24">
        <v>14</v>
      </c>
    </row>
    <row r="9" spans="1:16" x14ac:dyDescent="0.25">
      <c r="A9" s="33" t="s">
        <v>17</v>
      </c>
      <c r="B9">
        <v>61</v>
      </c>
      <c r="C9">
        <v>10</v>
      </c>
      <c r="D9" s="11">
        <v>11.866229508196721</v>
      </c>
      <c r="E9" s="7">
        <f t="shared" si="0"/>
        <v>617.0439344262295</v>
      </c>
      <c r="F9" s="36">
        <v>842.50229508196719</v>
      </c>
      <c r="G9" s="15">
        <f t="shared" si="1"/>
        <v>43810.119344262297</v>
      </c>
      <c r="H9" s="30">
        <v>60</v>
      </c>
      <c r="I9" s="30">
        <v>6</v>
      </c>
      <c r="J9" s="30">
        <v>3</v>
      </c>
      <c r="K9" s="30">
        <v>2</v>
      </c>
      <c r="L9" s="8">
        <v>71</v>
      </c>
      <c r="M9" s="16">
        <v>5</v>
      </c>
      <c r="N9" s="24">
        <v>9</v>
      </c>
    </row>
    <row r="10" spans="1:16" x14ac:dyDescent="0.25">
      <c r="A10" s="33" t="s">
        <v>12</v>
      </c>
      <c r="B10">
        <v>19</v>
      </c>
      <c r="C10">
        <v>3</v>
      </c>
      <c r="D10" s="11">
        <v>12.731052631578947</v>
      </c>
      <c r="E10" s="7">
        <f t="shared" si="0"/>
        <v>662.01473684210532</v>
      </c>
      <c r="F10" s="36">
        <v>280.08315789473681</v>
      </c>
      <c r="G10" s="15">
        <f t="shared" si="1"/>
        <v>14564.324210526314</v>
      </c>
      <c r="H10" s="30">
        <v>13</v>
      </c>
      <c r="I10" s="30">
        <v>2</v>
      </c>
      <c r="J10" s="30">
        <v>7</v>
      </c>
      <c r="K10" s="30"/>
      <c r="L10" s="8">
        <v>22</v>
      </c>
      <c r="M10" s="8"/>
      <c r="N10" s="24">
        <v>2</v>
      </c>
    </row>
    <row r="11" spans="1:16" x14ac:dyDescent="0.25">
      <c r="A11" s="33" t="s">
        <v>26</v>
      </c>
      <c r="B11">
        <v>1</v>
      </c>
      <c r="D11" s="11">
        <v>14.66</v>
      </c>
      <c r="E11" s="7">
        <f t="shared" si="0"/>
        <v>762.32</v>
      </c>
      <c r="F11" s="36">
        <v>14.66</v>
      </c>
      <c r="G11" s="15">
        <f t="shared" si="1"/>
        <v>762.32</v>
      </c>
      <c r="H11" s="30"/>
      <c r="I11" s="30"/>
      <c r="J11" s="30"/>
      <c r="K11" s="30">
        <v>1</v>
      </c>
      <c r="L11" s="8">
        <v>1</v>
      </c>
      <c r="M11" s="8"/>
      <c r="N11" s="24"/>
    </row>
    <row r="12" spans="1:16" x14ac:dyDescent="0.25">
      <c r="A12" s="33" t="s">
        <v>24</v>
      </c>
      <c r="B12">
        <v>7</v>
      </c>
      <c r="C12">
        <v>2</v>
      </c>
      <c r="D12" s="11">
        <v>11.861428571428572</v>
      </c>
      <c r="E12" s="7">
        <f t="shared" si="0"/>
        <v>616.79428571428571</v>
      </c>
      <c r="F12" s="36">
        <v>106.75285714285715</v>
      </c>
      <c r="G12" s="15">
        <f t="shared" si="1"/>
        <v>5551.1485714285718</v>
      </c>
      <c r="H12" s="30">
        <v>6</v>
      </c>
      <c r="I12" s="30">
        <v>1</v>
      </c>
      <c r="J12" s="30">
        <v>2</v>
      </c>
      <c r="K12" s="30"/>
      <c r="L12" s="8">
        <v>9</v>
      </c>
      <c r="M12" s="8"/>
      <c r="N12" s="24">
        <v>2</v>
      </c>
      <c r="P12" t="s">
        <v>42</v>
      </c>
    </row>
    <row r="13" spans="1:16" x14ac:dyDescent="0.25">
      <c r="A13" s="33" t="s">
        <v>19</v>
      </c>
      <c r="B13">
        <v>83</v>
      </c>
      <c r="C13">
        <v>23</v>
      </c>
      <c r="D13" s="11">
        <v>12.142650602409633</v>
      </c>
      <c r="E13" s="7">
        <f t="shared" si="0"/>
        <v>631.41783132530088</v>
      </c>
      <c r="F13" s="36">
        <v>1287.120963855421</v>
      </c>
      <c r="G13" s="15">
        <f t="shared" si="1"/>
        <v>66930.290120481892</v>
      </c>
      <c r="H13" s="30">
        <v>70</v>
      </c>
      <c r="I13" s="30">
        <v>15</v>
      </c>
      <c r="J13" s="30">
        <v>19</v>
      </c>
      <c r="K13" s="30">
        <v>2</v>
      </c>
      <c r="L13" s="8">
        <v>106</v>
      </c>
      <c r="M13" s="16">
        <v>1</v>
      </c>
      <c r="N13" s="24">
        <v>9</v>
      </c>
    </row>
    <row r="14" spans="1:16" x14ac:dyDescent="0.25">
      <c r="A14" s="33" t="s">
        <v>3</v>
      </c>
      <c r="B14">
        <v>161</v>
      </c>
      <c r="C14">
        <v>25</v>
      </c>
      <c r="D14" s="11">
        <v>12.205527950310566</v>
      </c>
      <c r="E14" s="7">
        <f t="shared" si="0"/>
        <v>634.68745341614942</v>
      </c>
      <c r="F14" s="36">
        <v>2270.2281987577653</v>
      </c>
      <c r="G14" s="15">
        <f t="shared" si="1"/>
        <v>118051.8663354038</v>
      </c>
      <c r="H14" s="30">
        <v>138</v>
      </c>
      <c r="I14" s="30">
        <v>18</v>
      </c>
      <c r="J14" s="30">
        <v>20</v>
      </c>
      <c r="K14" s="30">
        <v>10</v>
      </c>
      <c r="L14" s="8">
        <v>186</v>
      </c>
      <c r="M14" s="16">
        <v>3</v>
      </c>
      <c r="N14" s="24">
        <v>29</v>
      </c>
    </row>
    <row r="15" spans="1:16" x14ac:dyDescent="0.25">
      <c r="A15" s="33" t="s">
        <v>11</v>
      </c>
      <c r="B15">
        <v>58</v>
      </c>
      <c r="C15">
        <v>13</v>
      </c>
      <c r="D15" s="11">
        <v>12.110344827586214</v>
      </c>
      <c r="E15" s="7">
        <f t="shared" si="0"/>
        <v>629.73793103448315</v>
      </c>
      <c r="F15" s="36">
        <v>859.83448275862122</v>
      </c>
      <c r="G15" s="15">
        <f t="shared" si="1"/>
        <v>44711.393103448303</v>
      </c>
      <c r="H15" s="30">
        <v>61</v>
      </c>
      <c r="I15" s="30">
        <v>6</v>
      </c>
      <c r="J15" s="30">
        <v>4</v>
      </c>
      <c r="K15" s="30"/>
      <c r="L15" s="8">
        <v>71</v>
      </c>
      <c r="M15" s="16">
        <v>4</v>
      </c>
      <c r="N15" s="24">
        <v>8</v>
      </c>
    </row>
    <row r="16" spans="1:16" x14ac:dyDescent="0.25">
      <c r="A16" s="33" t="s">
        <v>23</v>
      </c>
      <c r="B16">
        <v>10</v>
      </c>
      <c r="C16">
        <v>1</v>
      </c>
      <c r="D16" s="11">
        <v>12.158000000000001</v>
      </c>
      <c r="E16" s="7">
        <f t="shared" si="0"/>
        <v>632.21600000000012</v>
      </c>
      <c r="F16" s="36">
        <v>133.738</v>
      </c>
      <c r="G16" s="15">
        <f t="shared" si="1"/>
        <v>6954.3760000000002</v>
      </c>
      <c r="H16" s="30">
        <v>10</v>
      </c>
      <c r="I16" s="30"/>
      <c r="J16" s="30">
        <v>1</v>
      </c>
      <c r="K16" s="30"/>
      <c r="L16" s="8">
        <v>11</v>
      </c>
      <c r="M16" s="16">
        <v>1</v>
      </c>
      <c r="N16" s="24">
        <v>1</v>
      </c>
    </row>
    <row r="17" spans="1:14" x14ac:dyDescent="0.25">
      <c r="A17" s="33" t="s">
        <v>15</v>
      </c>
      <c r="B17">
        <v>20</v>
      </c>
      <c r="C17">
        <v>10</v>
      </c>
      <c r="D17" s="11">
        <v>12.408999999999999</v>
      </c>
      <c r="E17" s="7">
        <f t="shared" si="0"/>
        <v>645.26799999999992</v>
      </c>
      <c r="F17" s="36">
        <v>372.27</v>
      </c>
      <c r="G17" s="15">
        <f t="shared" si="1"/>
        <v>19358.04</v>
      </c>
      <c r="H17" s="30">
        <v>23</v>
      </c>
      <c r="I17" s="30">
        <v>2</v>
      </c>
      <c r="J17" s="30">
        <v>4</v>
      </c>
      <c r="K17" s="30">
        <v>1</v>
      </c>
      <c r="L17" s="8">
        <v>30</v>
      </c>
      <c r="M17" s="16">
        <v>1</v>
      </c>
      <c r="N17" s="24">
        <v>3</v>
      </c>
    </row>
    <row r="18" spans="1:14" x14ac:dyDescent="0.25">
      <c r="A18" s="33" t="s">
        <v>7</v>
      </c>
      <c r="B18">
        <v>79</v>
      </c>
      <c r="C18">
        <v>26</v>
      </c>
      <c r="D18" s="11">
        <v>12.259367088607597</v>
      </c>
      <c r="E18" s="7">
        <f t="shared" si="0"/>
        <v>637.48708860759507</v>
      </c>
      <c r="F18" s="36">
        <v>1287.2335443037978</v>
      </c>
      <c r="G18" s="15">
        <f t="shared" si="1"/>
        <v>66936.144303797482</v>
      </c>
      <c r="H18" s="30">
        <v>72</v>
      </c>
      <c r="I18" s="30">
        <v>8</v>
      </c>
      <c r="J18" s="30">
        <v>20</v>
      </c>
      <c r="K18" s="30">
        <v>5</v>
      </c>
      <c r="L18" s="8">
        <v>105</v>
      </c>
      <c r="M18" s="16">
        <v>1</v>
      </c>
      <c r="N18" s="24">
        <v>11</v>
      </c>
    </row>
    <row r="19" spans="1:14" x14ac:dyDescent="0.25">
      <c r="A19" s="33" t="s">
        <v>20</v>
      </c>
      <c r="B19">
        <v>85</v>
      </c>
      <c r="C19">
        <v>30</v>
      </c>
      <c r="D19" s="11">
        <v>11.779411764705879</v>
      </c>
      <c r="E19" s="7">
        <f t="shared" si="0"/>
        <v>612.52941176470574</v>
      </c>
      <c r="F19" s="36">
        <v>1354.6323529411761</v>
      </c>
      <c r="G19" s="15">
        <f t="shared" si="1"/>
        <v>70440.88235294116</v>
      </c>
      <c r="H19" s="30">
        <v>70</v>
      </c>
      <c r="I19" s="30">
        <v>16</v>
      </c>
      <c r="J19" s="30">
        <v>22</v>
      </c>
      <c r="K19" s="30">
        <v>7</v>
      </c>
      <c r="L19" s="8">
        <v>115</v>
      </c>
      <c r="M19" s="16">
        <v>9</v>
      </c>
      <c r="N19" s="24">
        <v>11</v>
      </c>
    </row>
    <row r="20" spans="1:14" x14ac:dyDescent="0.25">
      <c r="A20" s="33" t="s">
        <v>18</v>
      </c>
      <c r="B20">
        <v>39</v>
      </c>
      <c r="C20">
        <v>13</v>
      </c>
      <c r="D20" s="11">
        <v>12.264358974358972</v>
      </c>
      <c r="E20" s="7">
        <f t="shared" si="0"/>
        <v>637.74666666666656</v>
      </c>
      <c r="F20" s="36">
        <v>637.74666666666656</v>
      </c>
      <c r="G20" s="15">
        <f t="shared" si="1"/>
        <v>33162.82666666666</v>
      </c>
      <c r="H20" s="30">
        <v>30</v>
      </c>
      <c r="I20" s="30">
        <v>15</v>
      </c>
      <c r="J20" s="30">
        <v>7</v>
      </c>
      <c r="K20" s="30"/>
      <c r="L20" s="8">
        <v>52</v>
      </c>
      <c r="M20" s="16">
        <v>2</v>
      </c>
      <c r="N20" s="24">
        <v>6</v>
      </c>
    </row>
    <row r="21" spans="1:14" x14ac:dyDescent="0.25">
      <c r="A21" s="33" t="s">
        <v>16</v>
      </c>
      <c r="B21">
        <v>14</v>
      </c>
      <c r="C21">
        <v>5</v>
      </c>
      <c r="D21" s="11">
        <v>12.007142857142856</v>
      </c>
      <c r="E21" s="7">
        <f t="shared" si="0"/>
        <v>624.37142857142851</v>
      </c>
      <c r="F21" s="36">
        <v>228.13571428571427</v>
      </c>
      <c r="G21" s="15">
        <f t="shared" si="1"/>
        <v>11863.057142857142</v>
      </c>
      <c r="H21" s="30">
        <v>10</v>
      </c>
      <c r="I21" s="30">
        <v>3</v>
      </c>
      <c r="J21" s="30">
        <v>4</v>
      </c>
      <c r="K21" s="30">
        <v>2</v>
      </c>
      <c r="L21" s="8">
        <v>19</v>
      </c>
      <c r="M21" s="16"/>
      <c r="N21" s="24">
        <v>1</v>
      </c>
    </row>
    <row r="22" spans="1:14" x14ac:dyDescent="0.25">
      <c r="A22" s="33" t="s">
        <v>10</v>
      </c>
      <c r="B22">
        <v>55</v>
      </c>
      <c r="C22">
        <v>7</v>
      </c>
      <c r="D22" s="11">
        <v>13.046727272727271</v>
      </c>
      <c r="E22" s="7">
        <f t="shared" si="0"/>
        <v>678.42981818181806</v>
      </c>
      <c r="F22" s="36">
        <v>808.89709090909082</v>
      </c>
      <c r="G22" s="15">
        <f t="shared" si="1"/>
        <v>42062.648727272724</v>
      </c>
      <c r="H22" s="30">
        <v>54</v>
      </c>
      <c r="I22" s="30">
        <v>3</v>
      </c>
      <c r="J22" s="30">
        <v>5</v>
      </c>
      <c r="K22" s="30"/>
      <c r="L22" s="8">
        <v>62</v>
      </c>
      <c r="M22" s="16">
        <v>4</v>
      </c>
      <c r="N22" s="24">
        <v>5</v>
      </c>
    </row>
    <row r="23" spans="1:14" x14ac:dyDescent="0.25">
      <c r="A23" s="33" t="s">
        <v>25</v>
      </c>
      <c r="B23">
        <v>3</v>
      </c>
      <c r="D23" s="11">
        <v>14.436666666666667</v>
      </c>
      <c r="E23" s="7">
        <f t="shared" si="0"/>
        <v>750.70666666666671</v>
      </c>
      <c r="F23" s="36">
        <v>43.31</v>
      </c>
      <c r="G23" s="15">
        <f t="shared" si="1"/>
        <v>2252.12</v>
      </c>
      <c r="H23" s="30">
        <v>3</v>
      </c>
      <c r="I23" s="30"/>
      <c r="J23" s="30"/>
      <c r="K23" s="30"/>
      <c r="L23" s="8">
        <v>3</v>
      </c>
      <c r="M23" s="16"/>
      <c r="N23" s="24">
        <v>1</v>
      </c>
    </row>
    <row r="24" spans="1:14" x14ac:dyDescent="0.25">
      <c r="A24" s="33" t="s">
        <v>21</v>
      </c>
      <c r="B24">
        <v>103</v>
      </c>
      <c r="C24">
        <v>10</v>
      </c>
      <c r="D24" s="11">
        <v>12.808834951456321</v>
      </c>
      <c r="E24" s="7">
        <f t="shared" si="0"/>
        <v>666.05941747572865</v>
      </c>
      <c r="F24" s="36">
        <v>1447.3983495145642</v>
      </c>
      <c r="G24" s="15">
        <f t="shared" si="1"/>
        <v>75264.714174757333</v>
      </c>
      <c r="H24" s="30">
        <v>102</v>
      </c>
      <c r="I24" s="30">
        <v>5</v>
      </c>
      <c r="J24" s="30">
        <v>5</v>
      </c>
      <c r="K24" s="30">
        <v>1</v>
      </c>
      <c r="L24" s="8">
        <v>113</v>
      </c>
      <c r="M24" s="16">
        <v>4</v>
      </c>
      <c r="N24" s="24">
        <v>17</v>
      </c>
    </row>
    <row r="25" spans="1:14" x14ac:dyDescent="0.25">
      <c r="A25" s="33" t="s">
        <v>14</v>
      </c>
      <c r="B25">
        <v>8</v>
      </c>
      <c r="C25">
        <v>4</v>
      </c>
      <c r="D25" s="11">
        <v>12.8475</v>
      </c>
      <c r="E25" s="7">
        <f t="shared" si="0"/>
        <v>668.07</v>
      </c>
      <c r="F25" s="36">
        <v>154.17000000000002</v>
      </c>
      <c r="G25" s="15">
        <f t="shared" si="1"/>
        <v>8016.8400000000011</v>
      </c>
      <c r="H25" s="30">
        <v>7</v>
      </c>
      <c r="I25" s="30">
        <v>1</v>
      </c>
      <c r="J25" s="30">
        <v>3</v>
      </c>
      <c r="K25" s="30">
        <v>1</v>
      </c>
      <c r="L25" s="8">
        <v>12</v>
      </c>
      <c r="M25" s="8"/>
      <c r="N25" s="24">
        <v>2</v>
      </c>
    </row>
    <row r="26" spans="1:14" x14ac:dyDescent="0.25">
      <c r="A26" s="33" t="s">
        <v>5</v>
      </c>
      <c r="B26">
        <v>13</v>
      </c>
      <c r="C26">
        <v>1</v>
      </c>
      <c r="D26" s="11">
        <v>13.242307692307692</v>
      </c>
      <c r="E26" s="7">
        <f t="shared" si="0"/>
        <v>688.6</v>
      </c>
      <c r="F26" s="36">
        <v>185.3923076923077</v>
      </c>
      <c r="G26" s="15">
        <f t="shared" si="1"/>
        <v>9640.4</v>
      </c>
      <c r="H26" s="30">
        <v>11</v>
      </c>
      <c r="I26" s="30">
        <v>1</v>
      </c>
      <c r="J26" s="30">
        <v>2</v>
      </c>
      <c r="K26" s="30"/>
      <c r="L26" s="8">
        <v>14</v>
      </c>
      <c r="M26" s="8">
        <v>1</v>
      </c>
      <c r="N26" s="24">
        <v>1</v>
      </c>
    </row>
    <row r="27" spans="1:14" x14ac:dyDescent="0.25">
      <c r="A27" s="33" t="s">
        <v>2</v>
      </c>
      <c r="B27">
        <v>170</v>
      </c>
      <c r="C27">
        <v>52</v>
      </c>
      <c r="D27" s="11">
        <v>12.395352941176467</v>
      </c>
      <c r="E27" s="7">
        <f t="shared" si="0"/>
        <v>644.55835294117628</v>
      </c>
      <c r="F27" s="36">
        <v>2751.7683529411756</v>
      </c>
      <c r="G27" s="15">
        <f t="shared" si="1"/>
        <v>143091.95435294113</v>
      </c>
      <c r="H27" s="30">
        <v>143</v>
      </c>
      <c r="I27" s="30">
        <v>34</v>
      </c>
      <c r="J27" s="30">
        <v>39</v>
      </c>
      <c r="K27" s="30">
        <v>6</v>
      </c>
      <c r="L27" s="8">
        <v>222</v>
      </c>
      <c r="M27" s="16">
        <v>8</v>
      </c>
      <c r="N27" s="24">
        <v>23</v>
      </c>
    </row>
    <row r="28" spans="1:14" x14ac:dyDescent="0.25">
      <c r="A28" s="33" t="s">
        <v>22</v>
      </c>
      <c r="B28">
        <v>90</v>
      </c>
      <c r="C28">
        <v>21</v>
      </c>
      <c r="D28" s="11">
        <v>11.355444444444446</v>
      </c>
      <c r="E28" s="7">
        <f t="shared" si="0"/>
        <v>590.48311111111116</v>
      </c>
      <c r="F28" s="36">
        <v>1260.4543333333336</v>
      </c>
      <c r="G28" s="15">
        <f t="shared" si="1"/>
        <v>65543.625333333344</v>
      </c>
      <c r="H28" s="30">
        <v>81</v>
      </c>
      <c r="I28" s="30">
        <v>12</v>
      </c>
      <c r="J28" s="30">
        <v>16</v>
      </c>
      <c r="K28" s="30">
        <v>2</v>
      </c>
      <c r="L28" s="8">
        <v>111</v>
      </c>
      <c r="M28" s="16">
        <v>4</v>
      </c>
      <c r="N28" s="24">
        <v>9</v>
      </c>
    </row>
    <row r="29" spans="1:14" x14ac:dyDescent="0.25">
      <c r="A29" s="33" t="s">
        <v>8</v>
      </c>
      <c r="B29">
        <v>77</v>
      </c>
      <c r="C29">
        <v>12</v>
      </c>
      <c r="D29" s="11">
        <v>11.760259740259738</v>
      </c>
      <c r="E29" s="7">
        <f t="shared" si="0"/>
        <v>611.53350649350637</v>
      </c>
      <c r="F29" s="36">
        <v>1046.6631168831166</v>
      </c>
      <c r="G29" s="15">
        <f t="shared" si="1"/>
        <v>54426.482077922061</v>
      </c>
      <c r="H29" s="30">
        <v>67</v>
      </c>
      <c r="I29" s="30">
        <v>5</v>
      </c>
      <c r="J29" s="30">
        <v>14</v>
      </c>
      <c r="K29" s="30">
        <v>3</v>
      </c>
      <c r="L29" s="8">
        <v>89</v>
      </c>
      <c r="M29" s="16">
        <v>5</v>
      </c>
      <c r="N29" s="24">
        <v>7</v>
      </c>
    </row>
    <row r="30" spans="1:14" ht="15.75" thickBot="1" x14ac:dyDescent="0.3">
      <c r="A30" s="34" t="s">
        <v>13</v>
      </c>
      <c r="B30">
        <v>45</v>
      </c>
      <c r="C30">
        <v>8</v>
      </c>
      <c r="D30" s="35">
        <v>12.380444444444445</v>
      </c>
      <c r="E30" s="9">
        <f t="shared" si="0"/>
        <v>643.78311111111111</v>
      </c>
      <c r="F30" s="36">
        <v>656.1635555555556</v>
      </c>
      <c r="G30" s="17">
        <f t="shared" si="1"/>
        <v>34120.504888888892</v>
      </c>
      <c r="H30" s="31">
        <v>32</v>
      </c>
      <c r="I30" s="31">
        <v>6</v>
      </c>
      <c r="J30" s="31">
        <v>13</v>
      </c>
      <c r="K30" s="31">
        <v>2</v>
      </c>
      <c r="L30" s="10">
        <v>53</v>
      </c>
      <c r="M30" s="18">
        <v>5</v>
      </c>
      <c r="N30" s="25">
        <v>9</v>
      </c>
    </row>
    <row r="31" spans="1:14" ht="15.75" thickBot="1" x14ac:dyDescent="0.3">
      <c r="A31" s="1" t="s">
        <v>40</v>
      </c>
      <c r="B31" s="4">
        <f>SUM(B5:B30)</f>
        <v>1611</v>
      </c>
      <c r="C31" s="4">
        <f>SUM(C5:C30)</f>
        <v>373</v>
      </c>
      <c r="D31" s="19">
        <v>13.999390243902464</v>
      </c>
      <c r="E31" s="2">
        <f>AVERAGE(E5:E30)</f>
        <v>647.02655905368476</v>
      </c>
      <c r="F31" s="37">
        <f>SUM(F5:F30)</f>
        <v>24244.048376803501</v>
      </c>
      <c r="G31" s="20">
        <f>SUM(G5:G30)</f>
        <v>1260690.5155937818</v>
      </c>
      <c r="H31" s="4">
        <f t="shared" ref="H31:L31" si="2">SUM(H5:H30)</f>
        <v>1421</v>
      </c>
      <c r="I31" s="4">
        <f t="shared" si="2"/>
        <v>217</v>
      </c>
      <c r="J31" s="4">
        <f t="shared" si="2"/>
        <v>281</v>
      </c>
      <c r="K31" s="4">
        <f t="shared" si="2"/>
        <v>65</v>
      </c>
      <c r="L31" s="4">
        <f t="shared" si="2"/>
        <v>1984</v>
      </c>
      <c r="M31" s="5">
        <f>SUM(M5:M30)</f>
        <v>68</v>
      </c>
      <c r="N31" s="6">
        <f>SUM(N5:N30)</f>
        <v>215</v>
      </c>
    </row>
  </sheetData>
  <mergeCells count="17">
    <mergeCell ref="K3:K4"/>
    <mergeCell ref="A1:N1"/>
    <mergeCell ref="B2:C2"/>
    <mergeCell ref="D2:D4"/>
    <mergeCell ref="E2:E4"/>
    <mergeCell ref="F2:F4"/>
    <mergeCell ref="G2:G4"/>
    <mergeCell ref="H2:I2"/>
    <mergeCell ref="J2:K2"/>
    <mergeCell ref="L2:L4"/>
    <mergeCell ref="M2:M4"/>
    <mergeCell ref="N2:N4"/>
    <mergeCell ref="B3:B4"/>
    <mergeCell ref="C3:C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SSSC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Austin, Jane</cp:lastModifiedBy>
  <dcterms:created xsi:type="dcterms:W3CDTF">2020-08-04T14:51:22Z</dcterms:created>
  <dcterms:modified xsi:type="dcterms:W3CDTF">2020-12-02T17:29:53Z</dcterms:modified>
</cp:coreProperties>
</file>